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odities Schedules\2025\website material\"/>
    </mc:Choice>
  </mc:AlternateContent>
  <xr:revisionPtr revIDLastSave="0" documentId="8_{7BD69446-5B0F-4EFB-B7AB-CFA4047269C4}" xr6:coauthVersionLast="47" xr6:coauthVersionMax="47" xr10:uidLastSave="{00000000-0000-0000-0000-000000000000}"/>
  <bookViews>
    <workbookView xWindow="33435" yWindow="2805" windowWidth="12270" windowHeight="84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1" l="1"/>
  <c r="M29" i="1"/>
  <c r="M27" i="1"/>
  <c r="M23" i="1"/>
  <c r="M21" i="1"/>
  <c r="K23" i="1"/>
  <c r="K21" i="1"/>
  <c r="I33" i="1"/>
  <c r="I31" i="1"/>
  <c r="G35" i="1"/>
  <c r="G33" i="1"/>
  <c r="G31" i="1"/>
  <c r="E35" i="1"/>
  <c r="M35" i="1" s="1"/>
  <c r="E33" i="1"/>
  <c r="K33" i="1" s="1"/>
  <c r="E31" i="1"/>
  <c r="K31" i="1" s="1"/>
  <c r="E29" i="1"/>
  <c r="G29" i="1" s="1"/>
  <c r="E27" i="1"/>
  <c r="G27" i="1" s="1"/>
  <c r="E25" i="1"/>
  <c r="M25" i="1" s="1"/>
  <c r="E23" i="1"/>
  <c r="G23" i="1" s="1"/>
  <c r="E21" i="1"/>
  <c r="I21" i="1" s="1"/>
  <c r="E19" i="1"/>
  <c r="M19" i="1" s="1"/>
  <c r="K27" i="1" l="1"/>
  <c r="I23" i="1"/>
  <c r="K29" i="1"/>
  <c r="G19" i="1"/>
  <c r="I25" i="1"/>
  <c r="K25" i="1"/>
  <c r="M31" i="1"/>
  <c r="I19" i="1"/>
  <c r="G21" i="1"/>
  <c r="I27" i="1"/>
  <c r="K35" i="1"/>
  <c r="I29" i="1"/>
  <c r="G25" i="1"/>
  <c r="I35" i="1"/>
  <c r="K19" i="1" l="1"/>
</calcChain>
</file>

<file path=xl/sharedStrings.xml><?xml version="1.0" encoding="utf-8"?>
<sst xmlns="http://schemas.openxmlformats.org/spreadsheetml/2006/main" count="22" uniqueCount="21">
  <si>
    <t xml:space="preserve">HOUSEHOLD </t>
  </si>
  <si>
    <t>SIZE</t>
  </si>
  <si>
    <t>ANNUAL</t>
  </si>
  <si>
    <t>MONTHLY</t>
  </si>
  <si>
    <t>TWICE PER</t>
  </si>
  <si>
    <t>EVERY TWO</t>
  </si>
  <si>
    <t>WEEKS</t>
  </si>
  <si>
    <t>WEEKLY</t>
  </si>
  <si>
    <t>FEDERAL POVERTY</t>
  </si>
  <si>
    <t>MONTH</t>
  </si>
  <si>
    <t>For each add'l family</t>
  </si>
  <si>
    <t>member, add……….</t>
  </si>
  <si>
    <t>ELDERLY INCOME GUIDELINES</t>
  </si>
  <si>
    <t xml:space="preserve">CSFP ELDERLY ELIGIBILITY GUIDELINE - 130% OF POVERTY </t>
  </si>
  <si>
    <t>Based on the US Department of Health and Human Services Annual Update of the Poverty Guidelines as</t>
  </si>
  <si>
    <t>published in the Federal Register https://www.federalregister.gov/documents/2025/01/17/2025-01377/annual-update-of-the-hhs-poverty-guidelines</t>
  </si>
  <si>
    <t>FFY 2025</t>
  </si>
  <si>
    <t>2025 Commodity Supplemental Food Program (CSFP)</t>
  </si>
  <si>
    <t>2025 GUIDELINES</t>
  </si>
  <si>
    <t>150% OF POVERTY LEVEL OR LESS</t>
  </si>
  <si>
    <t>150% OF POVERTY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</si>
</sst>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3"/>
      <name val="Arial"/>
      <family val="2"/>
    </font>
    <font>
      <sz val="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5" xfId="0" applyFont="1" applyBorder="1"/>
    <xf numFmtId="0" fontId="3" fillId="0" borderId="19" xfId="0" applyFont="1" applyBorder="1"/>
    <xf numFmtId="0" fontId="11" fillId="0" borderId="0" xfId="0" applyFont="1"/>
    <xf numFmtId="0" fontId="9" fillId="0" borderId="0" xfId="0" applyFont="1"/>
    <xf numFmtId="0" fontId="10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26" xfId="0" applyFont="1" applyBorder="1"/>
    <xf numFmtId="0" fontId="12" fillId="0" borderId="0" xfId="0" applyFont="1" applyAlignment="1">
      <alignment horizontal="center" vertical="center"/>
    </xf>
    <xf numFmtId="0" fontId="5" fillId="0" borderId="27" xfId="0" applyFont="1" applyBorder="1"/>
    <xf numFmtId="164" fontId="0" fillId="0" borderId="2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9" fillId="0" borderId="9" xfId="0" applyFont="1" applyBorder="1"/>
    <xf numFmtId="0" fontId="9" fillId="0" borderId="10" xfId="0" applyFont="1" applyBorder="1"/>
    <xf numFmtId="0" fontId="9" fillId="0" borderId="10" xfId="2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3" xfId="2" applyFont="1" applyBorder="1" applyAlignment="1">
      <alignment horizontal="center"/>
    </xf>
    <xf numFmtId="0" fontId="9" fillId="0" borderId="14" xfId="0" applyFont="1" applyBorder="1"/>
    <xf numFmtId="165" fontId="0" fillId="0" borderId="2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4" fillId="0" borderId="0" xfId="0" applyFont="1"/>
    <xf numFmtId="164" fontId="0" fillId="0" borderId="0" xfId="0" applyNumberFormat="1"/>
    <xf numFmtId="164" fontId="7" fillId="0" borderId="0" xfId="0" applyNumberFormat="1" applyFont="1"/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M1" sqref="A1:M1"/>
    </sheetView>
  </sheetViews>
  <sheetFormatPr defaultRowHeight="12.75" x14ac:dyDescent="0.2"/>
  <cols>
    <col min="1" max="1" width="17.140625" customWidth="1"/>
    <col min="2" max="2" width="1.28515625" customWidth="1"/>
    <col min="3" max="3" width="15.28515625" customWidth="1"/>
    <col min="4" max="4" width="1.28515625" customWidth="1"/>
    <col min="5" max="5" width="10" customWidth="1"/>
    <col min="6" max="6" width="1.28515625" customWidth="1"/>
    <col min="7" max="7" width="10" customWidth="1"/>
    <col min="8" max="8" width="1.28515625" style="1" customWidth="1"/>
    <col min="9" max="9" width="10" customWidth="1"/>
    <col min="10" max="10" width="1.28515625" style="1" customWidth="1"/>
    <col min="11" max="11" width="10" customWidth="1"/>
    <col min="12" max="12" width="1.28515625" style="1" customWidth="1"/>
    <col min="13" max="13" width="10" customWidth="1"/>
  </cols>
  <sheetData>
    <row r="1" spans="1:14" ht="20.25" customHeight="1" x14ac:dyDescent="0.25">
      <c r="C1" s="80" t="s">
        <v>16</v>
      </c>
      <c r="D1" s="80"/>
      <c r="E1" s="80"/>
      <c r="F1" s="80"/>
      <c r="G1" s="80"/>
      <c r="H1" s="80"/>
      <c r="I1" s="80"/>
    </row>
    <row r="2" spans="1:14" ht="15" x14ac:dyDescent="0.2">
      <c r="A2" s="9"/>
      <c r="B2" s="9"/>
      <c r="C2" s="9"/>
      <c r="D2" s="9"/>
      <c r="G2" s="10"/>
      <c r="H2" s="9"/>
      <c r="I2" s="9"/>
      <c r="J2" s="9"/>
      <c r="K2" s="9"/>
      <c r="L2" s="9"/>
      <c r="M2" s="9"/>
    </row>
    <row r="3" spans="1:14" ht="18" x14ac:dyDescent="0.25">
      <c r="A3" s="80" t="s">
        <v>17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4" ht="15" x14ac:dyDescent="0.2">
      <c r="A4" s="9"/>
      <c r="B4" s="9"/>
      <c r="C4" s="9"/>
      <c r="D4" s="9"/>
      <c r="F4" s="10"/>
      <c r="G4" s="10"/>
      <c r="H4" s="9"/>
      <c r="I4" s="9"/>
      <c r="J4" s="9"/>
      <c r="K4" s="9"/>
      <c r="L4" s="9"/>
      <c r="M4" s="9"/>
    </row>
    <row r="5" spans="1:14" ht="15.75" x14ac:dyDescent="0.25">
      <c r="A5" s="9"/>
      <c r="B5" s="9"/>
      <c r="C5" s="62"/>
      <c r="D5" s="62"/>
      <c r="F5" s="63" t="s">
        <v>12</v>
      </c>
      <c r="G5" s="63"/>
      <c r="H5" s="62"/>
      <c r="I5" s="62"/>
      <c r="J5" s="9"/>
      <c r="K5" s="9"/>
      <c r="L5" s="9"/>
      <c r="M5" s="9"/>
    </row>
    <row r="6" spans="1:14" ht="15.75" x14ac:dyDescent="0.25">
      <c r="A6" s="9"/>
      <c r="B6" s="9"/>
      <c r="C6" s="62"/>
      <c r="D6" s="62"/>
      <c r="F6" s="63"/>
      <c r="G6" s="63"/>
      <c r="H6" s="62"/>
      <c r="I6" s="62"/>
      <c r="J6" s="9"/>
      <c r="K6" s="9"/>
      <c r="L6" s="9"/>
      <c r="M6" s="9"/>
    </row>
    <row r="7" spans="1:14" ht="15.75" x14ac:dyDescent="0.25">
      <c r="A7" s="9"/>
      <c r="B7" s="9"/>
      <c r="C7" s="62"/>
      <c r="D7" s="62"/>
      <c r="F7" s="63" t="s">
        <v>19</v>
      </c>
      <c r="G7" s="64"/>
      <c r="H7" s="62"/>
      <c r="I7" s="62"/>
      <c r="J7" s="9"/>
      <c r="K7" s="9"/>
      <c r="L7" s="9"/>
      <c r="M7" s="9"/>
    </row>
    <row r="8" spans="1:14" ht="15.75" x14ac:dyDescent="0.25">
      <c r="A8" s="9"/>
      <c r="B8" s="9"/>
      <c r="C8" s="62"/>
      <c r="D8" s="62"/>
      <c r="F8" s="63"/>
      <c r="G8" s="64"/>
      <c r="H8" s="62"/>
      <c r="I8" s="62"/>
      <c r="J8" s="9"/>
      <c r="K8" s="9"/>
      <c r="L8" s="9"/>
      <c r="M8" s="9"/>
    </row>
    <row r="9" spans="1:14" ht="18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4" ht="13.5" thickBot="1" x14ac:dyDescent="0.25"/>
    <row r="11" spans="1:14" s="8" customFormat="1" ht="4.5" customHeight="1" x14ac:dyDescent="0.1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4" s="9" customFormat="1" ht="14.1" customHeight="1" x14ac:dyDescent="0.2">
      <c r="A12" s="47"/>
      <c r="F12" s="48" t="s">
        <v>20</v>
      </c>
      <c r="M12" s="49"/>
    </row>
    <row r="13" spans="1:14" s="8" customFormat="1" ht="4.5" customHeight="1" thickBot="1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4" ht="15" thickBot="1" x14ac:dyDescent="0.25">
      <c r="F14" s="5"/>
    </row>
    <row r="15" spans="1:14" ht="13.5" thickBot="1" x14ac:dyDescent="0.25">
      <c r="A15" s="15"/>
      <c r="B15" s="16"/>
      <c r="C15" s="16"/>
      <c r="D15" s="16"/>
      <c r="E15" s="16"/>
      <c r="F15" s="17"/>
      <c r="G15" s="16"/>
      <c r="H15" s="18"/>
      <c r="I15" s="16"/>
      <c r="J15" s="18"/>
      <c r="K15" s="16"/>
      <c r="L15" s="18"/>
      <c r="M15" s="19"/>
    </row>
    <row r="16" spans="1:14" x14ac:dyDescent="0.2">
      <c r="A16" s="13"/>
      <c r="B16" s="1"/>
      <c r="C16" s="35" t="s">
        <v>8</v>
      </c>
      <c r="D16" s="7"/>
      <c r="E16" s="38"/>
      <c r="F16" s="39"/>
      <c r="G16" s="39"/>
      <c r="H16" s="39"/>
      <c r="I16" s="40" t="s">
        <v>13</v>
      </c>
      <c r="J16" s="40"/>
      <c r="K16" s="39"/>
      <c r="L16" s="39"/>
      <c r="M16" s="41"/>
      <c r="N16" s="32"/>
    </row>
    <row r="17" spans="1:19" x14ac:dyDescent="0.2">
      <c r="A17" s="14" t="s">
        <v>0</v>
      </c>
      <c r="B17" s="3"/>
      <c r="C17" s="36" t="s">
        <v>18</v>
      </c>
      <c r="D17" s="7"/>
      <c r="E17" s="11"/>
      <c r="F17" s="3"/>
      <c r="G17" s="6"/>
      <c r="H17" s="3"/>
      <c r="I17" s="6" t="s">
        <v>4</v>
      </c>
      <c r="J17" s="3"/>
      <c r="K17" s="6" t="s">
        <v>5</v>
      </c>
      <c r="L17" s="3"/>
      <c r="M17" s="12"/>
      <c r="N17" s="32"/>
    </row>
    <row r="18" spans="1:19" ht="13.5" thickBot="1" x14ac:dyDescent="0.25">
      <c r="A18" s="26" t="s">
        <v>1</v>
      </c>
      <c r="B18" s="3"/>
      <c r="C18" s="37" t="s">
        <v>2</v>
      </c>
      <c r="D18" s="7"/>
      <c r="E18" s="27" t="s">
        <v>2</v>
      </c>
      <c r="F18" s="4"/>
      <c r="G18" s="28" t="s">
        <v>3</v>
      </c>
      <c r="H18" s="4"/>
      <c r="I18" s="28" t="s">
        <v>9</v>
      </c>
      <c r="J18" s="4"/>
      <c r="K18" s="28" t="s">
        <v>6</v>
      </c>
      <c r="L18" s="4"/>
      <c r="M18" s="29" t="s">
        <v>7</v>
      </c>
      <c r="N18" s="32"/>
    </row>
    <row r="19" spans="1:19" ht="14.1" customHeight="1" x14ac:dyDescent="0.2">
      <c r="A19" s="43">
        <v>1</v>
      </c>
      <c r="B19" s="44"/>
      <c r="C19" s="50">
        <v>15650</v>
      </c>
      <c r="D19" s="51"/>
      <c r="E19" s="42">
        <f>C19*150%</f>
        <v>23475</v>
      </c>
      <c r="F19" s="51"/>
      <c r="G19" s="52">
        <f>E19/12</f>
        <v>1956.25</v>
      </c>
      <c r="H19" s="74"/>
      <c r="I19" s="52">
        <f>E19/24</f>
        <v>978.125</v>
      </c>
      <c r="J19" s="74"/>
      <c r="K19" s="52">
        <f>E19/26</f>
        <v>902.88461538461536</v>
      </c>
      <c r="L19" s="74"/>
      <c r="M19" s="53">
        <f>E19/52</f>
        <v>451.44230769230768</v>
      </c>
      <c r="N19" s="32"/>
      <c r="O19" s="77"/>
      <c r="Q19" s="77"/>
      <c r="S19" s="78"/>
    </row>
    <row r="20" spans="1:19" s="2" customFormat="1" ht="3" customHeight="1" x14ac:dyDescent="0.2">
      <c r="A20" s="45"/>
      <c r="B20" s="44"/>
      <c r="C20" s="50"/>
      <c r="D20" s="51"/>
      <c r="E20" s="54"/>
      <c r="F20" s="51"/>
      <c r="G20" s="55"/>
      <c r="H20" s="74"/>
      <c r="I20" s="75"/>
      <c r="J20" s="74"/>
      <c r="K20" s="55"/>
      <c r="L20" s="74"/>
      <c r="M20" s="56"/>
      <c r="N20" s="33"/>
      <c r="S20" s="79"/>
    </row>
    <row r="21" spans="1:19" ht="14.1" customHeight="1" x14ac:dyDescent="0.2">
      <c r="A21" s="45">
        <v>2</v>
      </c>
      <c r="B21" s="44"/>
      <c r="C21" s="50">
        <v>21150</v>
      </c>
      <c r="D21" s="51"/>
      <c r="E21" s="42">
        <f>C21*150%</f>
        <v>31725</v>
      </c>
      <c r="F21" s="51"/>
      <c r="G21" s="52">
        <f>E21/12</f>
        <v>2643.75</v>
      </c>
      <c r="H21" s="74"/>
      <c r="I21" s="52">
        <f>E21/24</f>
        <v>1321.875</v>
      </c>
      <c r="J21" s="74"/>
      <c r="K21" s="52">
        <f>E21/26</f>
        <v>1220.1923076923076</v>
      </c>
      <c r="L21" s="74">
        <v>394</v>
      </c>
      <c r="M21" s="53">
        <f>E21/52</f>
        <v>610.09615384615381</v>
      </c>
      <c r="N21" s="32"/>
      <c r="S21" s="78"/>
    </row>
    <row r="22" spans="1:19" s="2" customFormat="1" ht="3" customHeight="1" x14ac:dyDescent="0.2">
      <c r="A22" s="45"/>
      <c r="B22" s="44"/>
      <c r="C22" s="50"/>
      <c r="D22" s="51"/>
      <c r="E22" s="42"/>
      <c r="F22" s="51"/>
      <c r="G22" s="52"/>
      <c r="H22" s="74"/>
      <c r="I22" s="73"/>
      <c r="J22" s="74"/>
      <c r="K22" s="55"/>
      <c r="L22" s="74"/>
      <c r="M22" s="56"/>
      <c r="N22" s="33"/>
      <c r="S22" s="79"/>
    </row>
    <row r="23" spans="1:19" ht="14.1" customHeight="1" x14ac:dyDescent="0.2">
      <c r="A23" s="45">
        <v>3</v>
      </c>
      <c r="B23" s="44"/>
      <c r="C23" s="50">
        <v>26650</v>
      </c>
      <c r="D23" s="51"/>
      <c r="E23" s="42">
        <f>C23*150%</f>
        <v>39975</v>
      </c>
      <c r="F23" s="51"/>
      <c r="G23" s="52">
        <f>E23/12</f>
        <v>3331.25</v>
      </c>
      <c r="H23" s="74"/>
      <c r="I23" s="52">
        <f>E23/24</f>
        <v>1665.625</v>
      </c>
      <c r="J23" s="74"/>
      <c r="K23" s="52">
        <f>E23/26</f>
        <v>1537.5</v>
      </c>
      <c r="L23" s="74"/>
      <c r="M23" s="53">
        <f>E23/52</f>
        <v>768.75</v>
      </c>
      <c r="N23" s="32"/>
      <c r="S23" s="78"/>
    </row>
    <row r="24" spans="1:19" s="2" customFormat="1" ht="3" customHeight="1" x14ac:dyDescent="0.2">
      <c r="A24" s="45"/>
      <c r="B24" s="44"/>
      <c r="C24" s="50"/>
      <c r="D24" s="51"/>
      <c r="E24" s="42"/>
      <c r="F24" s="51"/>
      <c r="G24" s="52"/>
      <c r="H24" s="74"/>
      <c r="I24" s="73"/>
      <c r="J24" s="74"/>
      <c r="K24" s="55"/>
      <c r="L24" s="74"/>
      <c r="M24" s="56"/>
      <c r="N24" s="33"/>
      <c r="S24" s="79"/>
    </row>
    <row r="25" spans="1:19" ht="14.1" customHeight="1" x14ac:dyDescent="0.2">
      <c r="A25" s="45">
        <v>4</v>
      </c>
      <c r="B25" s="44"/>
      <c r="C25" s="50">
        <v>32150</v>
      </c>
      <c r="D25" s="51"/>
      <c r="E25" s="42">
        <f>C25*150%</f>
        <v>48225</v>
      </c>
      <c r="F25" s="51"/>
      <c r="G25" s="52">
        <f>E25/12</f>
        <v>4018.75</v>
      </c>
      <c r="H25" s="74"/>
      <c r="I25" s="52">
        <f>E25/24</f>
        <v>2009.375</v>
      </c>
      <c r="J25" s="74"/>
      <c r="K25" s="52">
        <f>E25/26</f>
        <v>1854.8076923076924</v>
      </c>
      <c r="L25" s="74"/>
      <c r="M25" s="53">
        <f>E25/52</f>
        <v>927.40384615384619</v>
      </c>
      <c r="N25" s="32"/>
      <c r="S25" s="78"/>
    </row>
    <row r="26" spans="1:19" s="2" customFormat="1" ht="3" customHeight="1" x14ac:dyDescent="0.2">
      <c r="A26" s="45"/>
      <c r="B26" s="44"/>
      <c r="C26" s="50"/>
      <c r="D26" s="51"/>
      <c r="E26" s="42"/>
      <c r="F26" s="51"/>
      <c r="G26" s="52"/>
      <c r="H26" s="74"/>
      <c r="I26" s="73"/>
      <c r="J26" s="74"/>
      <c r="K26" s="55"/>
      <c r="L26" s="74"/>
      <c r="M26" s="56"/>
      <c r="N26" s="33"/>
      <c r="S26" s="79"/>
    </row>
    <row r="27" spans="1:19" ht="14.1" customHeight="1" x14ac:dyDescent="0.2">
      <c r="A27" s="45">
        <v>5</v>
      </c>
      <c r="B27" s="44"/>
      <c r="C27" s="50">
        <v>37650</v>
      </c>
      <c r="D27" s="51"/>
      <c r="E27" s="42">
        <f>C27*150%</f>
        <v>56475</v>
      </c>
      <c r="F27" s="51"/>
      <c r="G27" s="52">
        <f>E27/12</f>
        <v>4706.25</v>
      </c>
      <c r="H27" s="74"/>
      <c r="I27" s="52">
        <f>E27/24</f>
        <v>2353.125</v>
      </c>
      <c r="J27" s="74"/>
      <c r="K27" s="52">
        <f>E27/26</f>
        <v>2172.1153846153848</v>
      </c>
      <c r="L27" s="74"/>
      <c r="M27" s="53">
        <f>E27/52</f>
        <v>1086.0576923076924</v>
      </c>
      <c r="N27" s="32"/>
      <c r="S27" s="78"/>
    </row>
    <row r="28" spans="1:19" s="2" customFormat="1" ht="3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33"/>
      <c r="S28" s="79"/>
    </row>
    <row r="29" spans="1:19" ht="14.1" customHeight="1" x14ac:dyDescent="0.2">
      <c r="A29" s="45">
        <v>6</v>
      </c>
      <c r="B29" s="44"/>
      <c r="C29" s="50">
        <v>43150</v>
      </c>
      <c r="D29" s="51"/>
      <c r="E29" s="42">
        <f>C29*150%</f>
        <v>64725</v>
      </c>
      <c r="F29" s="51"/>
      <c r="G29" s="52">
        <f>E29/12</f>
        <v>5393.75</v>
      </c>
      <c r="H29" s="74"/>
      <c r="I29" s="52">
        <f>E29/24</f>
        <v>2696.875</v>
      </c>
      <c r="J29" s="74"/>
      <c r="K29" s="52">
        <f>E29/26</f>
        <v>2489.4230769230771</v>
      </c>
      <c r="L29" s="74"/>
      <c r="M29" s="53">
        <f>E29/52</f>
        <v>1244.7115384615386</v>
      </c>
      <c r="N29" s="32"/>
      <c r="S29" s="78"/>
    </row>
    <row r="30" spans="1:19" s="2" customFormat="1" ht="3" customHeight="1" x14ac:dyDescent="0.2">
      <c r="A30" s="45"/>
      <c r="B30" s="44"/>
      <c r="C30" s="50"/>
      <c r="D30" s="51"/>
      <c r="E30" s="42"/>
      <c r="F30" s="51"/>
      <c r="G30" s="52"/>
      <c r="H30" s="74"/>
      <c r="I30" s="73"/>
      <c r="J30" s="74"/>
      <c r="K30" s="55"/>
      <c r="L30" s="74"/>
      <c r="M30" s="56"/>
      <c r="N30" s="33"/>
      <c r="S30" s="79"/>
    </row>
    <row r="31" spans="1:19" ht="14.1" customHeight="1" x14ac:dyDescent="0.2">
      <c r="A31" s="45">
        <v>7</v>
      </c>
      <c r="B31" s="44"/>
      <c r="C31" s="50">
        <v>48650</v>
      </c>
      <c r="D31" s="51"/>
      <c r="E31" s="42">
        <f>C31*150%</f>
        <v>72975</v>
      </c>
      <c r="F31" s="51"/>
      <c r="G31" s="52">
        <f>E31/12</f>
        <v>6081.25</v>
      </c>
      <c r="H31" s="74"/>
      <c r="I31" s="52">
        <f>E31/24</f>
        <v>3040.625</v>
      </c>
      <c r="J31" s="74"/>
      <c r="K31" s="52">
        <f>E31/26</f>
        <v>2806.7307692307691</v>
      </c>
      <c r="L31" s="74"/>
      <c r="M31" s="53">
        <f>E31/52</f>
        <v>1403.3653846153845</v>
      </c>
      <c r="N31" s="32"/>
      <c r="S31" s="78"/>
    </row>
    <row r="32" spans="1:19" s="2" customFormat="1" ht="3" customHeight="1" x14ac:dyDescent="0.2">
      <c r="A32" s="45"/>
      <c r="B32" s="44"/>
      <c r="C32" s="50"/>
      <c r="D32" s="51"/>
      <c r="E32" s="42"/>
      <c r="F32" s="51"/>
      <c r="G32" s="52"/>
      <c r="H32" s="74"/>
      <c r="I32" s="73"/>
      <c r="J32" s="74"/>
      <c r="K32" s="55"/>
      <c r="L32" s="74"/>
      <c r="M32" s="56"/>
      <c r="N32" s="33"/>
      <c r="S32" s="79"/>
    </row>
    <row r="33" spans="1:19" ht="14.1" customHeight="1" x14ac:dyDescent="0.2">
      <c r="A33" s="46">
        <v>8</v>
      </c>
      <c r="B33" s="44"/>
      <c r="C33" s="57">
        <v>54150</v>
      </c>
      <c r="D33" s="51"/>
      <c r="E33" s="42">
        <f>C33*150%</f>
        <v>81225</v>
      </c>
      <c r="F33" s="51"/>
      <c r="G33" s="52">
        <f>E33/12</f>
        <v>6768.75</v>
      </c>
      <c r="H33" s="74"/>
      <c r="I33" s="52">
        <f>E33/24</f>
        <v>3384.375</v>
      </c>
      <c r="J33" s="74"/>
      <c r="K33" s="52">
        <f>E33/26</f>
        <v>3124.0384615384614</v>
      </c>
      <c r="L33" s="74"/>
      <c r="M33" s="53">
        <f>E33/52</f>
        <v>1562.0192307692307</v>
      </c>
      <c r="N33" s="32"/>
      <c r="S33" s="78"/>
    </row>
    <row r="34" spans="1:19" x14ac:dyDescent="0.2">
      <c r="A34" s="31" t="s">
        <v>10</v>
      </c>
      <c r="B34" s="34"/>
      <c r="C34" s="57"/>
      <c r="D34" s="51"/>
      <c r="E34" s="58"/>
      <c r="F34" s="51"/>
      <c r="G34" s="59"/>
      <c r="H34" s="74"/>
      <c r="I34" s="76"/>
      <c r="J34" s="74"/>
      <c r="K34" s="59"/>
      <c r="L34" s="74"/>
      <c r="M34" s="60"/>
      <c r="N34" s="32"/>
      <c r="S34" s="78"/>
    </row>
    <row r="35" spans="1:19" ht="13.5" thickBot="1" x14ac:dyDescent="0.25">
      <c r="A35" s="30" t="s">
        <v>11</v>
      </c>
      <c r="B35" s="34"/>
      <c r="C35" s="61">
        <v>5500</v>
      </c>
      <c r="D35" s="51"/>
      <c r="E35" s="42">
        <f>C35*150%</f>
        <v>8250</v>
      </c>
      <c r="F35" s="51"/>
      <c r="G35" s="52">
        <f>E35/12</f>
        <v>687.5</v>
      </c>
      <c r="H35" s="74"/>
      <c r="I35" s="52">
        <f>E35/24</f>
        <v>343.75</v>
      </c>
      <c r="J35" s="74"/>
      <c r="K35" s="52">
        <f>E35/26</f>
        <v>317.30769230769232</v>
      </c>
      <c r="L35" s="74"/>
      <c r="M35" s="53">
        <f>E35/52</f>
        <v>158.65384615384616</v>
      </c>
      <c r="N35" s="32"/>
      <c r="S35" s="78"/>
    </row>
    <row r="36" spans="1:19" ht="13.5" thickBot="1" x14ac:dyDescent="0.25">
      <c r="A36" s="1"/>
      <c r="B36" s="1"/>
    </row>
    <row r="37" spans="1:19" ht="15" customHeight="1" x14ac:dyDescent="0.2">
      <c r="A37" s="65"/>
      <c r="B37" s="66"/>
      <c r="C37" s="66"/>
      <c r="D37" s="66"/>
      <c r="E37" s="66"/>
      <c r="F37" s="67" t="s">
        <v>14</v>
      </c>
      <c r="G37" s="66"/>
      <c r="H37" s="66"/>
      <c r="I37" s="66"/>
      <c r="J37" s="66"/>
      <c r="K37" s="66"/>
      <c r="L37" s="66"/>
      <c r="M37" s="68"/>
    </row>
    <row r="38" spans="1:19" ht="12.75" customHeight="1" thickBot="1" x14ac:dyDescent="0.25">
      <c r="A38" s="69"/>
      <c r="B38" s="70"/>
      <c r="C38" s="70"/>
      <c r="D38" s="70"/>
      <c r="E38" s="70"/>
      <c r="F38" s="71" t="s">
        <v>15</v>
      </c>
      <c r="G38" s="70"/>
      <c r="H38" s="70"/>
      <c r="I38" s="70"/>
      <c r="J38" s="70"/>
      <c r="K38" s="70"/>
      <c r="L38" s="70"/>
      <c r="M38" s="72"/>
    </row>
  </sheetData>
  <mergeCells count="3">
    <mergeCell ref="C1:I1"/>
    <mergeCell ref="A3:M3"/>
    <mergeCell ref="A9:M9"/>
  </mergeCells>
  <phoneticPr fontId="0" type="noConversion"/>
  <pageMargins left="0.91" right="0.62" top="1.19" bottom="2.71" header="1.1599999999999999" footer="2.0699999999999998"/>
  <pageSetup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Steven Ferriter</cp:lastModifiedBy>
  <cp:lastPrinted>2018-02-28T23:50:19Z</cp:lastPrinted>
  <dcterms:created xsi:type="dcterms:W3CDTF">2004-05-17T20:35:54Z</dcterms:created>
  <dcterms:modified xsi:type="dcterms:W3CDTF">2025-04-15T21:24:11Z</dcterms:modified>
</cp:coreProperties>
</file>